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75" windowHeight="13290" activeTab="0"/>
  </bookViews>
  <sheets>
    <sheet name="Deal Analyzer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<sst xmlns="http://schemas.openxmlformats.org/spreadsheetml/2006/main" count="57" uniqueCount="38">
  <si>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ESTIMATED SELLING PRICE:</t>
  </si>
  <si>
    <t xml:space="preserve">  title insurance</t>
  </si>
  <si>
    <t xml:space="preserve">  escrow fee</t>
  </si>
  <si>
    <t xml:space="preserve">  legal fee</t>
  </si>
  <si>
    <t xml:space="preserve">  recording fees</t>
  </si>
  <si>
    <t xml:space="preserve">  other ___________</t>
  </si>
  <si>
    <t>SUB-TOTALS:</t>
  </si>
  <si>
    <t xml:space="preserve">  taxes</t>
  </si>
  <si>
    <t xml:space="preserve">  insurance</t>
  </si>
  <si>
    <t xml:space="preserve">  utilities:</t>
  </si>
  <si>
    <t xml:space="preserve">     gas</t>
  </si>
  <si>
    <t xml:space="preserve">     electricity</t>
  </si>
  <si>
    <t xml:space="preserve">     water/sewer</t>
  </si>
  <si>
    <t>Minus Fix-up Costs:</t>
  </si>
  <si>
    <t xml:space="preserve">  clean-up</t>
  </si>
  <si>
    <t xml:space="preserve">  painting</t>
  </si>
  <si>
    <t xml:space="preserve">  carpet</t>
  </si>
  <si>
    <t>Minus Buying Costs:</t>
  </si>
  <si>
    <t xml:space="preserve">  loan origination</t>
  </si>
  <si>
    <t xml:space="preserve">  appraisal</t>
  </si>
  <si>
    <t xml:space="preserve">  credit report</t>
  </si>
  <si>
    <t xml:space="preserve">  recording fee</t>
  </si>
  <si>
    <t>= PROJECTED PROFIT</t>
  </si>
  <si>
    <t xml:space="preserve">  real estate brokers commission</t>
  </si>
  <si>
    <t>Less Selling Costs:</t>
  </si>
  <si>
    <t>Less Holding Costs:</t>
  </si>
  <si>
    <t xml:space="preserve">     trash</t>
  </si>
  <si>
    <t xml:space="preserve">  vinyl/tiles</t>
  </si>
  <si>
    <t xml:space="preserve"> yard</t>
  </si>
  <si>
    <t>HIGH VALUE</t>
  </si>
  <si>
    <t>MID VALUE</t>
  </si>
  <si>
    <t>LOW VALUE</t>
  </si>
  <si>
    <t xml:space="preserve">  interest carry</t>
  </si>
  <si>
    <t>Total All In Cost:</t>
  </si>
  <si>
    <t>Purchase Price:</t>
  </si>
  <si>
    <t>www.DealmakerBlog.com</t>
  </si>
  <si>
    <t>Residential Fix and Flip Deal Analyzer</t>
  </si>
  <si>
    <t>Value: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</si>
</sst>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>
    <font>
      <sz val="10"/>
      <name val="Times New Roman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1" applyFont="1" applyProtection="1">
      <alignment/>
      <protection hidden="1"/>
    </xf>
    <xf numFmtId="0" fontId="4" fillId="0" borderId="0" xfId="21" applyFont="1" applyProtection="1">
      <alignment horizontal="left"/>
      <protection hidden="1"/>
    </xf>
    <xf numFmtId="0" fontId="5" fillId="0" borderId="0" xfId="21" applyFont="1" applyProtection="1">
      <alignment horizontal="left"/>
      <protection hidden="1"/>
    </xf>
    <xf numFmtId="0" fontId="5" fillId="0" borderId="0" xfId="21" applyFont="1" applyProtection="1">
      <alignment/>
      <protection hidden="1"/>
    </xf>
    <xf numFmtId="0" fontId="4" fillId="0" borderId="1" xfId="21" applyFont="1" applyBorder="1" applyProtection="1">
      <alignment/>
      <protection hidden="1"/>
    </xf>
    <xf numFmtId="0" fontId="5" fillId="2" borderId="2" xfId="21" applyFont="1" applyFill="1" applyBorder="1" applyProtection="1">
      <alignment horizontal="left"/>
      <protection hidden="1"/>
    </xf>
    <xf numFmtId="0" fontId="5" fillId="2" borderId="3" xfId="21" applyFont="1" applyFill="1" applyBorder="1" applyProtection="1">
      <alignment/>
      <protection hidden="1"/>
    </xf>
    <xf numFmtId="0" fontId="0" fillId="0" borderId="0" xfId="0" applyBorder="1" applyAlignment="1">
      <alignment/>
    </xf>
    <xf numFmtId="0" fontId="5" fillId="0" borderId="1" xfId="21" applyFont="1" applyBorder="1" applyProtection="1">
      <alignment horizontal="left"/>
      <protection hidden="1"/>
    </xf>
    <xf numFmtId="0" fontId="5" fillId="2" borderId="2" xfId="21" applyFont="1" applyFill="1" applyBorder="1" applyProtection="1">
      <alignment/>
      <protection hidden="1"/>
    </xf>
    <xf numFmtId="0" fontId="5" fillId="2" borderId="3" xfId="21" applyFont="1" applyFill="1" applyBorder="1" applyProtection="1">
      <alignment horizontal="left"/>
      <protection hidden="1"/>
    </xf>
    <xf numFmtId="0" fontId="5" fillId="0" borderId="0" xfId="21" applyFont="1" applyFill="1" applyBorder="1" applyProtection="1">
      <alignment/>
      <protection hidden="1"/>
    </xf>
    <xf numFmtId="0" fontId="5" fillId="0" borderId="0" xfId="21" applyFont="1" applyFill="1" applyBorder="1" applyProtection="1">
      <alignment horizontal="left"/>
      <protection hidden="1"/>
    </xf>
    <xf numFmtId="0" fontId="0" fillId="0" borderId="0" xfId="0" applyFill="1" applyAlignment="1">
      <alignment/>
    </xf>
    <xf numFmtId="0" fontId="5" fillId="3" borderId="2" xfId="21" applyFont="1" applyFill="1" applyBorder="1" applyProtection="1">
      <alignment/>
      <protection hidden="1"/>
    </xf>
    <xf numFmtId="0" fontId="5" fillId="3" borderId="3" xfId="21" applyFont="1" applyFill="1" applyBorder="1" applyProtection="1">
      <alignment/>
      <protection hidden="1"/>
    </xf>
    <xf numFmtId="0" fontId="5" fillId="3" borderId="3" xfId="21" applyFont="1" applyFill="1" applyBorder="1" applyProtection="1">
      <alignment horizontal="left"/>
      <protection hidden="1"/>
    </xf>
    <xf numFmtId="0" fontId="5" fillId="0" borderId="4" xfId="21" applyFont="1" applyBorder="1" applyProtection="1">
      <alignment horizontal="left"/>
      <protection hidden="1"/>
    </xf>
    <xf numFmtId="165" fontId="0" fillId="0" borderId="0" xfId="17" applyNumberFormat="1" applyAlignment="1">
      <alignment/>
    </xf>
    <xf numFmtId="165" fontId="5" fillId="0" borderId="1" xfId="17" applyNumberFormat="1" applyFont="1" applyBorder="1" applyAlignment="1" applyProtection="1">
      <alignment horizontal="left"/>
      <protection hidden="1"/>
    </xf>
    <xf numFmtId="165" fontId="4" fillId="0" borderId="0" xfId="17" applyNumberFormat="1" applyFont="1" applyAlignment="1" applyProtection="1">
      <alignment/>
      <protection hidden="1"/>
    </xf>
    <xf numFmtId="165" fontId="5" fillId="2" borderId="3" xfId="17" applyNumberFormat="1" applyFont="1" applyFill="1" applyBorder="1" applyAlignment="1" applyProtection="1">
      <alignment/>
      <protection locked="0"/>
    </xf>
    <xf numFmtId="165" fontId="5" fillId="2" borderId="5" xfId="17" applyNumberFormat="1" applyFont="1" applyFill="1" applyBorder="1" applyAlignment="1" applyProtection="1">
      <alignment/>
      <protection locked="0"/>
    </xf>
    <xf numFmtId="165" fontId="4" fillId="0" borderId="0" xfId="17" applyNumberFormat="1" applyFont="1" applyAlignment="1" applyProtection="1">
      <alignment/>
      <protection locked="0"/>
    </xf>
    <xf numFmtId="165" fontId="4" fillId="0" borderId="0" xfId="17" applyNumberFormat="1" applyFont="1" applyAlignment="1" applyProtection="1">
      <alignment horizontal="left"/>
      <protection locked="0"/>
    </xf>
    <xf numFmtId="165" fontId="5" fillId="2" borderId="3" xfId="17" applyNumberFormat="1" applyFont="1" applyFill="1" applyBorder="1" applyAlignment="1" applyProtection="1">
      <alignment/>
      <protection hidden="1"/>
    </xf>
    <xf numFmtId="165" fontId="5" fillId="2" borderId="5" xfId="17" applyNumberFormat="1" applyFont="1" applyFill="1" applyBorder="1" applyAlignment="1" applyProtection="1">
      <alignment/>
      <protection hidden="1"/>
    </xf>
    <xf numFmtId="165" fontId="5" fillId="0" borderId="0" xfId="17" applyNumberFormat="1" applyFont="1" applyFill="1" applyBorder="1" applyAlignment="1" applyProtection="1">
      <alignment/>
      <protection hidden="1"/>
    </xf>
    <xf numFmtId="165" fontId="4" fillId="0" borderId="0" xfId="17" applyNumberFormat="1" applyFont="1" applyAlignment="1" applyProtection="1">
      <alignment horizontal="left"/>
      <protection hidden="1"/>
    </xf>
    <xf numFmtId="165" fontId="5" fillId="3" borderId="3" xfId="17" applyNumberFormat="1" applyFont="1" applyFill="1" applyBorder="1" applyAlignment="1" applyProtection="1">
      <alignment/>
      <protection hidden="1"/>
    </xf>
    <xf numFmtId="165" fontId="5" fillId="3" borderId="5" xfId="17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5" fontId="0" fillId="0" borderId="0" xfId="17" applyNumberFormat="1" applyAlignment="1" applyProtection="1">
      <alignment/>
      <protection locked="0"/>
    </xf>
    <xf numFmtId="0" fontId="2" fillId="0" borderId="0" xfId="20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17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5" fontId="7" fillId="0" borderId="0" xfId="17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4" borderId="2" xfId="21" applyFont="1" applyFill="1" applyBorder="1" applyProtection="1">
      <alignment horizontal="left"/>
      <protection hidden="1" locked="0"/>
    </xf>
    <xf numFmtId="0" fontId="5" fillId="4" borderId="3" xfId="21" applyFont="1" applyFill="1" applyBorder="1" applyProtection="1">
      <alignment/>
      <protection hidden="1" locked="0"/>
    </xf>
    <xf numFmtId="165" fontId="5" fillId="4" borderId="3" xfId="17" applyNumberFormat="1" applyFont="1" applyFill="1" applyBorder="1" applyAlignment="1" applyProtection="1">
      <alignment/>
      <protection hidden="1" locked="0"/>
    </xf>
    <xf numFmtId="165" fontId="5" fillId="4" borderId="5" xfId="17" applyNumberFormat="1" applyFont="1" applyFill="1" applyBorder="1" applyAlignment="1" applyProtection="1">
      <alignment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800100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33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lmakerblo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1" sqref="B1"/>
    </sheetView>
  </sheetViews>
  <sheetFormatPr defaultColWidth="9.33203125" defaultRowHeight="12.75"/>
  <cols>
    <col min="1" max="1" width="33.66015625" style="0" bestFit="1" customWidth="1"/>
    <col min="3" max="3" width="15.33203125" style="0" bestFit="1" customWidth="1"/>
    <col min="4" max="4" width="14.66015625" style="19" bestFit="1" customWidth="1"/>
    <col min="5" max="6" width="14.5" style="19" bestFit="1" customWidth="1"/>
    <col min="7" max="7" width="8.5" style="0" bestFit="1" customWidth="1"/>
  </cols>
  <sheetData>
    <row r="1" spans="1:7" s="35" customFormat="1" ht="12.75">
      <c r="A1" s="34" t="s">
        <v>35</v>
      </c>
      <c r="D1" s="36"/>
      <c r="E1" s="36"/>
      <c r="F1" s="36"/>
      <c r="G1" s="37">
        <v>39874</v>
      </c>
    </row>
    <row r="2" spans="4:6" s="35" customFormat="1" ht="12.75">
      <c r="D2" s="36"/>
      <c r="E2" s="36"/>
      <c r="F2" s="36"/>
    </row>
    <row r="3" spans="4:6" s="35" customFormat="1" ht="12.75">
      <c r="D3" s="36"/>
      <c r="E3" s="36"/>
      <c r="F3" s="36"/>
    </row>
    <row r="4" spans="4:6" s="35" customFormat="1" ht="12.75">
      <c r="D4" s="36"/>
      <c r="E4" s="36"/>
      <c r="F4" s="36"/>
    </row>
    <row r="5" spans="4:6" s="35" customFormat="1" ht="12.75">
      <c r="D5" s="36"/>
      <c r="E5" s="36"/>
      <c r="F5" s="36"/>
    </row>
    <row r="6" spans="4:6" s="35" customFormat="1" ht="12.75">
      <c r="D6" s="36"/>
      <c r="E6" s="36"/>
      <c r="F6" s="36"/>
    </row>
    <row r="7" spans="4:6" s="35" customFormat="1" ht="12.75">
      <c r="D7" s="36"/>
      <c r="E7" s="36"/>
      <c r="F7" s="36"/>
    </row>
    <row r="8" spans="1:6" s="40" customFormat="1" ht="20.25">
      <c r="A8" s="38" t="s">
        <v>36</v>
      </c>
      <c r="B8" s="38"/>
      <c r="C8" s="38"/>
      <c r="D8" s="39"/>
      <c r="E8" s="39"/>
      <c r="F8" s="39"/>
    </row>
    <row r="9" spans="4:6" s="32" customFormat="1" ht="12.75">
      <c r="D9" s="33"/>
      <c r="E9" s="33"/>
      <c r="F9" s="33"/>
    </row>
    <row r="10" spans="4:6" s="32" customFormat="1" ht="12.75">
      <c r="D10" s="33"/>
      <c r="E10" s="33"/>
      <c r="F10" s="33"/>
    </row>
    <row r="11" spans="1:6" s="8" customFormat="1" ht="13.5" thickBot="1">
      <c r="A11" s="5"/>
      <c r="B11" s="5"/>
      <c r="C11" s="5"/>
      <c r="D11" s="20" t="s">
        <v>29</v>
      </c>
      <c r="E11" s="20" t="s">
        <v>30</v>
      </c>
      <c r="F11" s="20" t="s">
        <v>31</v>
      </c>
    </row>
    <row r="12" spans="1:6" ht="13.5" thickBot="1">
      <c r="A12" s="1"/>
      <c r="B12" s="1"/>
      <c r="C12" s="1"/>
      <c r="D12" s="21"/>
      <c r="E12" s="21"/>
      <c r="F12" s="21"/>
    </row>
    <row r="13" spans="1:6" ht="13.5" thickBot="1">
      <c r="A13" s="6" t="s">
        <v>0</v>
      </c>
      <c r="B13" s="7"/>
      <c r="C13" s="7"/>
      <c r="D13" s="22">
        <v>108000</v>
      </c>
      <c r="E13" s="22">
        <v>120000</v>
      </c>
      <c r="F13" s="23">
        <v>100000</v>
      </c>
    </row>
    <row r="14" spans="1:6" ht="12.75">
      <c r="A14" s="1"/>
      <c r="B14" s="1"/>
      <c r="C14" s="1"/>
      <c r="D14" s="24"/>
      <c r="E14" s="24"/>
      <c r="F14" s="24"/>
    </row>
    <row r="15" spans="1:6" ht="13.5" thickBot="1">
      <c r="A15" s="9" t="s">
        <v>24</v>
      </c>
      <c r="B15" s="1"/>
      <c r="C15" s="1"/>
      <c r="D15" s="25"/>
      <c r="E15" s="25"/>
      <c r="F15" s="25"/>
    </row>
    <row r="16" spans="1:6" ht="12.75">
      <c r="A16" s="2" t="s">
        <v>23</v>
      </c>
      <c r="B16" s="1"/>
      <c r="C16" s="1"/>
      <c r="D16" s="24">
        <v>5500</v>
      </c>
      <c r="E16" s="24">
        <v>6000</v>
      </c>
      <c r="F16" s="24">
        <v>5000</v>
      </c>
    </row>
    <row r="17" spans="1:6" ht="12.75">
      <c r="A17" s="2" t="s">
        <v>1</v>
      </c>
      <c r="B17" s="1"/>
      <c r="C17" s="1"/>
      <c r="D17" s="24">
        <v>475</v>
      </c>
      <c r="E17" s="24">
        <v>450</v>
      </c>
      <c r="F17" s="24">
        <v>425</v>
      </c>
    </row>
    <row r="18" spans="1:6" ht="12.75">
      <c r="A18" s="2" t="s">
        <v>2</v>
      </c>
      <c r="B18" s="1"/>
      <c r="C18" s="1"/>
      <c r="D18" s="24">
        <v>210</v>
      </c>
      <c r="E18" s="24">
        <v>200</v>
      </c>
      <c r="F18" s="24">
        <v>190</v>
      </c>
    </row>
    <row r="19" spans="1:6" ht="12.75">
      <c r="A19" s="2" t="s">
        <v>3</v>
      </c>
      <c r="B19" s="1"/>
      <c r="C19" s="1"/>
      <c r="D19" s="24">
        <v>300</v>
      </c>
      <c r="E19" s="24">
        <v>300</v>
      </c>
      <c r="F19" s="24">
        <v>300</v>
      </c>
    </row>
    <row r="20" spans="1:6" ht="12.75">
      <c r="A20" s="2" t="s">
        <v>4</v>
      </c>
      <c r="B20" s="1"/>
      <c r="C20" s="1"/>
      <c r="D20" s="24">
        <v>25</v>
      </c>
      <c r="E20" s="24">
        <v>25</v>
      </c>
      <c r="F20" s="24">
        <v>25</v>
      </c>
    </row>
    <row r="21" spans="1:6" ht="12.75">
      <c r="A21" s="2" t="s">
        <v>5</v>
      </c>
      <c r="B21" s="1"/>
      <c r="C21" s="1"/>
      <c r="D21" s="24">
        <v>0</v>
      </c>
      <c r="E21" s="24">
        <v>0</v>
      </c>
      <c r="F21" s="24">
        <v>0</v>
      </c>
    </row>
    <row r="22" spans="1:6" ht="13.5" thickBot="1">
      <c r="A22" s="2" t="s">
        <v>5</v>
      </c>
      <c r="B22" s="1"/>
      <c r="C22" s="1"/>
      <c r="D22" s="24">
        <v>0</v>
      </c>
      <c r="E22" s="24">
        <v>0</v>
      </c>
      <c r="F22" s="24">
        <v>0</v>
      </c>
    </row>
    <row r="23" spans="1:6" ht="13.5" thickBot="1">
      <c r="A23" s="10"/>
      <c r="B23" s="7"/>
      <c r="C23" s="11" t="s">
        <v>6</v>
      </c>
      <c r="D23" s="26">
        <f>SUM(D16:D22)</f>
        <v>6510</v>
      </c>
      <c r="E23" s="26">
        <f>SUM(E16:E22)</f>
        <v>6975</v>
      </c>
      <c r="F23" s="27">
        <f>SUM(F16:F22)</f>
        <v>5940</v>
      </c>
    </row>
    <row r="24" spans="1:6" s="14" customFormat="1" ht="12.75">
      <c r="A24" s="12"/>
      <c r="B24" s="12"/>
      <c r="C24" s="13"/>
      <c r="D24" s="28"/>
      <c r="E24" s="28"/>
      <c r="F24" s="28"/>
    </row>
    <row r="25" spans="1:6" ht="13.5" thickBot="1">
      <c r="A25" s="9" t="s">
        <v>25</v>
      </c>
      <c r="B25" s="1"/>
      <c r="C25" s="1"/>
      <c r="D25" s="29"/>
      <c r="E25" s="29"/>
      <c r="F25" s="29"/>
    </row>
    <row r="26" spans="1:6" ht="12.75">
      <c r="A26" s="2" t="s">
        <v>32</v>
      </c>
      <c r="B26" s="1"/>
      <c r="C26" s="1"/>
      <c r="D26" s="24">
        <v>1500</v>
      </c>
      <c r="E26" s="24">
        <v>3000</v>
      </c>
      <c r="F26" s="24">
        <v>4500</v>
      </c>
    </row>
    <row r="27" spans="1:6" ht="12.75">
      <c r="A27" s="2" t="s">
        <v>7</v>
      </c>
      <c r="B27" s="1"/>
      <c r="C27" s="1"/>
      <c r="D27" s="24">
        <v>750</v>
      </c>
      <c r="E27" s="24">
        <v>750</v>
      </c>
      <c r="F27" s="24">
        <v>750</v>
      </c>
    </row>
    <row r="28" spans="1:6" ht="12.75">
      <c r="A28" s="2" t="s">
        <v>8</v>
      </c>
      <c r="B28" s="1"/>
      <c r="C28" s="1"/>
      <c r="D28" s="24">
        <v>150</v>
      </c>
      <c r="E28" s="24">
        <v>150</v>
      </c>
      <c r="F28" s="24">
        <v>150</v>
      </c>
    </row>
    <row r="29" spans="1:6" ht="12.75">
      <c r="A29" s="2" t="s">
        <v>9</v>
      </c>
      <c r="B29" s="1"/>
      <c r="C29" s="1"/>
      <c r="D29" s="25"/>
      <c r="E29" s="25"/>
      <c r="F29" s="25"/>
    </row>
    <row r="30" spans="1:6" ht="12.75">
      <c r="A30" s="2" t="s">
        <v>10</v>
      </c>
      <c r="B30" s="1"/>
      <c r="C30" s="1"/>
      <c r="D30" s="24">
        <v>80</v>
      </c>
      <c r="E30" s="24">
        <v>80</v>
      </c>
      <c r="F30" s="24">
        <v>80</v>
      </c>
    </row>
    <row r="31" spans="1:6" ht="12.75">
      <c r="A31" s="2" t="s">
        <v>11</v>
      </c>
      <c r="B31" s="1"/>
      <c r="C31" s="1"/>
      <c r="D31" s="24">
        <v>100</v>
      </c>
      <c r="E31" s="24">
        <v>100</v>
      </c>
      <c r="F31" s="24">
        <v>100</v>
      </c>
    </row>
    <row r="32" spans="1:6" ht="12.75">
      <c r="A32" s="2" t="s">
        <v>12</v>
      </c>
      <c r="B32" s="1"/>
      <c r="C32" s="1"/>
      <c r="D32" s="24">
        <v>50</v>
      </c>
      <c r="E32" s="24">
        <v>50</v>
      </c>
      <c r="F32" s="24">
        <v>50</v>
      </c>
    </row>
    <row r="33" spans="1:6" ht="12.75">
      <c r="A33" s="2" t="s">
        <v>26</v>
      </c>
      <c r="B33" s="1"/>
      <c r="C33" s="1"/>
      <c r="D33" s="24">
        <v>75</v>
      </c>
      <c r="E33" s="24">
        <v>75</v>
      </c>
      <c r="F33" s="24">
        <v>75</v>
      </c>
    </row>
    <row r="34" spans="1:6" ht="12.75">
      <c r="A34" s="2" t="s">
        <v>5</v>
      </c>
      <c r="B34" s="1"/>
      <c r="C34" s="1"/>
      <c r="D34" s="24">
        <v>0</v>
      </c>
      <c r="E34" s="24">
        <v>0</v>
      </c>
      <c r="F34" s="24">
        <v>0</v>
      </c>
    </row>
    <row r="35" spans="1:6" ht="13.5" thickBot="1">
      <c r="A35" s="2" t="s">
        <v>5</v>
      </c>
      <c r="B35" s="1"/>
      <c r="C35" s="1"/>
      <c r="D35" s="24">
        <v>0</v>
      </c>
      <c r="E35" s="24">
        <v>0</v>
      </c>
      <c r="F35" s="24">
        <v>0</v>
      </c>
    </row>
    <row r="36" spans="1:6" ht="13.5" thickBot="1">
      <c r="A36" s="15"/>
      <c r="B36" s="16"/>
      <c r="C36" s="17" t="s">
        <v>6</v>
      </c>
      <c r="D36" s="30">
        <f>SUM(D26:D35)</f>
        <v>2705</v>
      </c>
      <c r="E36" s="30">
        <f>SUM(E26:E35)</f>
        <v>4205</v>
      </c>
      <c r="F36" s="31">
        <f>SUM(F26:F35)</f>
        <v>5705</v>
      </c>
    </row>
    <row r="37" spans="1:6" s="14" customFormat="1" ht="12.75">
      <c r="A37" s="12"/>
      <c r="B37" s="12"/>
      <c r="C37" s="13"/>
      <c r="D37" s="28"/>
      <c r="E37" s="28"/>
      <c r="F37" s="28"/>
    </row>
    <row r="38" spans="1:6" ht="13.5" thickBot="1">
      <c r="A38" s="9" t="s">
        <v>13</v>
      </c>
      <c r="B38" s="1"/>
      <c r="C38" s="1"/>
      <c r="D38" s="29"/>
      <c r="E38" s="29"/>
      <c r="F38" s="29"/>
    </row>
    <row r="39" spans="1:6" ht="12.75">
      <c r="A39" s="2" t="s">
        <v>14</v>
      </c>
      <c r="B39" s="1"/>
      <c r="C39" s="1"/>
      <c r="D39" s="24">
        <v>3000</v>
      </c>
      <c r="E39" s="24">
        <v>350</v>
      </c>
      <c r="F39" s="24">
        <v>350</v>
      </c>
    </row>
    <row r="40" spans="1:6" ht="12.75">
      <c r="A40" s="2" t="s">
        <v>15</v>
      </c>
      <c r="B40" s="1"/>
      <c r="C40" s="1"/>
      <c r="D40" s="24">
        <v>2700</v>
      </c>
      <c r="E40" s="24">
        <v>4000</v>
      </c>
      <c r="F40" s="24">
        <v>4200</v>
      </c>
    </row>
    <row r="41" spans="1:6" ht="12.75">
      <c r="A41" s="2" t="s">
        <v>16</v>
      </c>
      <c r="B41" s="1"/>
      <c r="C41" s="1"/>
      <c r="D41" s="24">
        <v>3500</v>
      </c>
      <c r="E41" s="24">
        <v>4000</v>
      </c>
      <c r="F41" s="24">
        <v>3200</v>
      </c>
    </row>
    <row r="42" spans="1:6" ht="12.75">
      <c r="A42" s="2" t="s">
        <v>27</v>
      </c>
      <c r="B42" s="1"/>
      <c r="C42" s="1"/>
      <c r="D42" s="24">
        <v>1000</v>
      </c>
      <c r="E42" s="24">
        <v>1100</v>
      </c>
      <c r="F42" s="24">
        <v>1500</v>
      </c>
    </row>
    <row r="43" spans="1:6" ht="12.75">
      <c r="A43" s="2" t="s">
        <v>28</v>
      </c>
      <c r="B43" s="1"/>
      <c r="C43" s="1"/>
      <c r="D43" s="24">
        <v>500</v>
      </c>
      <c r="E43" s="24">
        <v>500</v>
      </c>
      <c r="F43" s="24">
        <v>500</v>
      </c>
    </row>
    <row r="44" spans="1:6" ht="12.75">
      <c r="A44" s="2" t="s">
        <v>5</v>
      </c>
      <c r="B44" s="1"/>
      <c r="C44" s="1"/>
      <c r="D44" s="24">
        <v>0</v>
      </c>
      <c r="E44" s="24">
        <v>0</v>
      </c>
      <c r="F44" s="24">
        <v>0</v>
      </c>
    </row>
    <row r="45" spans="1:6" ht="12.75">
      <c r="A45" s="2" t="s">
        <v>5</v>
      </c>
      <c r="B45" s="1"/>
      <c r="C45" s="1"/>
      <c r="D45" s="24">
        <v>0</v>
      </c>
      <c r="E45" s="24">
        <v>0</v>
      </c>
      <c r="F45" s="24">
        <v>0</v>
      </c>
    </row>
    <row r="46" spans="1:6" ht="12.75">
      <c r="A46" s="2" t="s">
        <v>5</v>
      </c>
      <c r="B46" s="1"/>
      <c r="C46" s="1"/>
      <c r="D46" s="24">
        <v>0</v>
      </c>
      <c r="E46" s="24">
        <v>0</v>
      </c>
      <c r="F46" s="24">
        <v>0</v>
      </c>
    </row>
    <row r="47" spans="1:6" ht="12.75">
      <c r="A47" s="2" t="s">
        <v>5</v>
      </c>
      <c r="B47" s="1"/>
      <c r="C47" s="1"/>
      <c r="D47" s="24">
        <v>0</v>
      </c>
      <c r="E47" s="24">
        <v>0</v>
      </c>
      <c r="F47" s="24">
        <v>0</v>
      </c>
    </row>
    <row r="48" spans="1:6" ht="12.75">
      <c r="A48" s="2" t="s">
        <v>5</v>
      </c>
      <c r="B48" s="1"/>
      <c r="C48" s="1"/>
      <c r="D48" s="24">
        <v>0</v>
      </c>
      <c r="E48" s="24">
        <v>0</v>
      </c>
      <c r="F48" s="24">
        <v>0</v>
      </c>
    </row>
    <row r="49" spans="1:6" ht="12.75">
      <c r="A49" s="2" t="s">
        <v>5</v>
      </c>
      <c r="B49" s="1"/>
      <c r="C49" s="1"/>
      <c r="D49" s="24">
        <v>0</v>
      </c>
      <c r="E49" s="24">
        <v>0</v>
      </c>
      <c r="F49" s="24">
        <v>0</v>
      </c>
    </row>
    <row r="50" spans="1:6" ht="13.5" thickBot="1">
      <c r="A50" s="2" t="s">
        <v>5</v>
      </c>
      <c r="B50" s="1"/>
      <c r="C50" s="1"/>
      <c r="D50" s="24">
        <v>0</v>
      </c>
      <c r="E50" s="24">
        <v>0</v>
      </c>
      <c r="F50" s="24">
        <v>0</v>
      </c>
    </row>
    <row r="51" spans="1:6" ht="13.5" thickBot="1">
      <c r="A51" s="15"/>
      <c r="B51" s="16"/>
      <c r="C51" s="17" t="s">
        <v>6</v>
      </c>
      <c r="D51" s="30">
        <f>SUM(D39:D50)</f>
        <v>10700</v>
      </c>
      <c r="E51" s="30">
        <f>SUM(E39:E50)</f>
        <v>9950</v>
      </c>
      <c r="F51" s="31">
        <f>SUM(F39:F50)</f>
        <v>9750</v>
      </c>
    </row>
    <row r="52" spans="1:6" s="14" customFormat="1" ht="12.75">
      <c r="A52" s="12"/>
      <c r="B52" s="12"/>
      <c r="C52" s="13"/>
      <c r="D52" s="28"/>
      <c r="E52" s="28"/>
      <c r="F52" s="28"/>
    </row>
    <row r="53" spans="1:6" ht="13.5" thickBot="1">
      <c r="A53" s="18" t="s">
        <v>17</v>
      </c>
      <c r="B53" s="1"/>
      <c r="C53" s="1"/>
      <c r="D53" s="29"/>
      <c r="E53" s="29"/>
      <c r="F53" s="29"/>
    </row>
    <row r="54" spans="1:6" ht="12.75">
      <c r="A54" s="2" t="s">
        <v>18</v>
      </c>
      <c r="B54" s="1"/>
      <c r="C54" s="1"/>
      <c r="D54" s="24">
        <v>2000</v>
      </c>
      <c r="E54" s="24">
        <v>1500</v>
      </c>
      <c r="F54" s="24">
        <v>1000</v>
      </c>
    </row>
    <row r="55" spans="1:6" ht="12.75">
      <c r="A55" s="2" t="s">
        <v>19</v>
      </c>
      <c r="B55" s="1"/>
      <c r="C55" s="1"/>
      <c r="D55" s="24">
        <v>350</v>
      </c>
      <c r="E55" s="24">
        <v>500</v>
      </c>
      <c r="F55" s="24">
        <v>350</v>
      </c>
    </row>
    <row r="56" spans="1:6" ht="12.75">
      <c r="A56" s="2" t="s">
        <v>20</v>
      </c>
      <c r="B56" s="1"/>
      <c r="C56" s="1"/>
      <c r="D56" s="24">
        <v>70</v>
      </c>
      <c r="E56" s="24">
        <v>70</v>
      </c>
      <c r="F56" s="24">
        <v>70</v>
      </c>
    </row>
    <row r="57" spans="1:6" ht="12.75">
      <c r="A57" s="2" t="s">
        <v>1</v>
      </c>
      <c r="B57" s="1"/>
      <c r="C57" s="1"/>
      <c r="D57" s="24">
        <v>425</v>
      </c>
      <c r="E57" s="24">
        <v>400</v>
      </c>
      <c r="F57" s="24">
        <v>375</v>
      </c>
    </row>
    <row r="58" spans="1:6" ht="12.75">
      <c r="A58" s="2" t="s">
        <v>2</v>
      </c>
      <c r="B58" s="1"/>
      <c r="C58" s="1"/>
      <c r="D58" s="24">
        <v>175</v>
      </c>
      <c r="E58" s="24">
        <v>150</v>
      </c>
      <c r="F58" s="24">
        <v>125</v>
      </c>
    </row>
    <row r="59" spans="1:6" ht="12.75">
      <c r="A59" s="2" t="s">
        <v>21</v>
      </c>
      <c r="B59" s="1"/>
      <c r="C59" s="1"/>
      <c r="D59" s="24">
        <v>50</v>
      </c>
      <c r="E59" s="24">
        <v>50</v>
      </c>
      <c r="F59" s="24">
        <v>50</v>
      </c>
    </row>
    <row r="60" spans="1:6" ht="12.75">
      <c r="A60" s="2" t="s">
        <v>5</v>
      </c>
      <c r="B60" s="1"/>
      <c r="C60" s="1"/>
      <c r="D60" s="24">
        <v>0</v>
      </c>
      <c r="E60" s="24">
        <v>0</v>
      </c>
      <c r="F60" s="24">
        <v>0</v>
      </c>
    </row>
    <row r="61" spans="1:6" ht="12.75">
      <c r="A61" s="2" t="s">
        <v>5</v>
      </c>
      <c r="B61" s="1"/>
      <c r="C61" s="1"/>
      <c r="D61" s="24">
        <v>0</v>
      </c>
      <c r="E61" s="24">
        <v>0</v>
      </c>
      <c r="F61" s="24">
        <v>0</v>
      </c>
    </row>
    <row r="62" spans="1:6" ht="12.75">
      <c r="A62" s="2" t="s">
        <v>5</v>
      </c>
      <c r="B62" s="1"/>
      <c r="C62" s="1"/>
      <c r="D62" s="24">
        <v>0</v>
      </c>
      <c r="E62" s="24">
        <v>0</v>
      </c>
      <c r="F62" s="24">
        <v>0</v>
      </c>
    </row>
    <row r="63" spans="1:6" ht="13.5" thickBot="1">
      <c r="A63" s="2" t="s">
        <v>5</v>
      </c>
      <c r="B63" s="1"/>
      <c r="C63" s="1"/>
      <c r="D63" s="24">
        <v>0</v>
      </c>
      <c r="E63" s="24">
        <v>0</v>
      </c>
      <c r="F63" s="24">
        <v>0</v>
      </c>
    </row>
    <row r="64" spans="1:6" ht="13.5" thickBot="1">
      <c r="A64" s="15"/>
      <c r="B64" s="16"/>
      <c r="C64" s="17" t="s">
        <v>6</v>
      </c>
      <c r="D64" s="30">
        <f>SUM(D54:D63)</f>
        <v>3070</v>
      </c>
      <c r="E64" s="30">
        <f>SUM(E54:E63)</f>
        <v>2670</v>
      </c>
      <c r="F64" s="31">
        <f>SUM(F54:F63)</f>
        <v>1970</v>
      </c>
    </row>
    <row r="65" spans="1:6" s="14" customFormat="1" ht="12.75">
      <c r="A65" s="12"/>
      <c r="B65" s="12"/>
      <c r="C65" s="13"/>
      <c r="D65" s="28"/>
      <c r="E65" s="28"/>
      <c r="F65" s="28"/>
    </row>
    <row r="66" spans="1:6" s="14" customFormat="1" ht="12.75">
      <c r="A66" s="12"/>
      <c r="B66" s="12"/>
      <c r="C66" s="13"/>
      <c r="D66" s="28"/>
      <c r="E66" s="28"/>
      <c r="F66" s="28"/>
    </row>
    <row r="67" spans="1:6" s="14" customFormat="1" ht="12.75">
      <c r="A67" s="12" t="s">
        <v>37</v>
      </c>
      <c r="B67" s="12"/>
      <c r="C67" s="13"/>
      <c r="D67" s="28">
        <f>SUM(D13)</f>
        <v>108000</v>
      </c>
      <c r="E67" s="28">
        <f>SUM(E13)</f>
        <v>120000</v>
      </c>
      <c r="F67" s="28">
        <f>SUM(F13)</f>
        <v>100000</v>
      </c>
    </row>
    <row r="68" spans="1:6" ht="12.75">
      <c r="A68" s="4" t="s">
        <v>34</v>
      </c>
      <c r="B68" s="1"/>
      <c r="C68" s="2"/>
      <c r="D68" s="21">
        <v>62000</v>
      </c>
      <c r="E68" s="21">
        <v>62000</v>
      </c>
      <c r="F68" s="21">
        <v>62000</v>
      </c>
    </row>
    <row r="69" spans="1:6" ht="12.75">
      <c r="A69" s="3" t="s">
        <v>33</v>
      </c>
      <c r="B69" s="1"/>
      <c r="C69" s="1"/>
      <c r="D69" s="24">
        <f>SUM(D23,D36,D51,D64)</f>
        <v>22985</v>
      </c>
      <c r="E69" s="24">
        <f>SUM(E23,E36,E51,E64)</f>
        <v>23800</v>
      </c>
      <c r="F69" s="24">
        <f>SUM(F23,F36,F51,F64)</f>
        <v>23365</v>
      </c>
    </row>
    <row r="70" spans="1:6" ht="13.5" thickBot="1">
      <c r="A70" s="2"/>
      <c r="B70" s="1"/>
      <c r="C70" s="1"/>
      <c r="D70" s="24"/>
      <c r="E70" s="24"/>
      <c r="F70" s="24"/>
    </row>
    <row r="71" spans="1:6" ht="13.5" thickBot="1">
      <c r="A71" s="41" t="s">
        <v>22</v>
      </c>
      <c r="B71" s="42"/>
      <c r="C71" s="42"/>
      <c r="D71" s="43">
        <f>SUM(D67-D68-D69)</f>
        <v>23015</v>
      </c>
      <c r="E71" s="43">
        <f>SUM(E67-E68-E69)</f>
        <v>34200</v>
      </c>
      <c r="F71" s="44">
        <f>SUM(F67-F68-F69)</f>
        <v>14635</v>
      </c>
    </row>
  </sheetData>
  <sheetProtection deleteColumns="0" deleteRows="0" selectLockedCells="1" selectUnlockedCells="1"/>
  <protectedRanges>
    <protectedRange sqref="A13:F69" name="Range1"/>
  </protectedRanges>
  <hyperlinks>
    <hyperlink ref="A1" r:id="rId1" display="www.DealmakerBlog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Fortress Holdings,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Terry</dc:creator>
  <cp:keywords/>
  <dc:description/>
  <cp:lastModifiedBy>Sean Terry</cp:lastModifiedBy>
  <dcterms:created xsi:type="dcterms:W3CDTF">2009-03-02T16:14:44Z</dcterms:created>
  <dcterms:modified xsi:type="dcterms:W3CDTF">2009-03-02T17:21:10Z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